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69\"/>
    </mc:Choice>
  </mc:AlternateContent>
  <xr:revisionPtr revIDLastSave="0" documentId="13_ncr:1_{3D2E0B00-1704-4817-84BD-4691C8BF1789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<sst xmlns="http://schemas.openxmlformats.org/spreadsheetml/2006/main" count="352" uniqueCount="169">
  <si>
    <t>СВОДКА ЗАТРАТ</t>
  </si>
  <si>
    <t>P_0569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</si>
  <si>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</si>
  <si>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</si>
  <si>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</si>
  <si>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</si>
  <si>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</si>
  <si>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</si>
  <si>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</si>
  <si>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</si>
  <si>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</si>
  <si>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</si>
  <si>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</si>
  <si>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</si>
  <si>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</si>
  <si>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</si>
  <si>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</si>
  <si>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</si>
  <si>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</si>
  <si>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</si>
  <si>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</si>
  <si>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</si>
  <si>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</si>
  <si>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</si>
  <si>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</si>
  <si>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</si>
  <si>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</si>
  <si>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</si>
  <si>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</si>
  <si>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</si>
  <si>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</si>
  <si>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</si>
  <si>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</si>
  <si>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</si>
  <si>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</si>
  <si>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</si>
  <si>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</si>
  <si>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</si>
  <si>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</si>
  <si>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</si>
  <si>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</si>
  <si>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</si>
  <si>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</si>
  <si>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</si>
  <si>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</si>
  <si>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</si>
  <si>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</si>
  <si>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</si>
  <si>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</si>
  <si>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</si>
  <si>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</si>
  <si>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</si>
  <si>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</si>
  <si>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</si>
  <si>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</si>
  <si>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</si>
  <si>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</si>
  <si>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</si>
  <si>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</si>
  <si>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</si>
  <si>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</si>
  <si>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</si>
  <si>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</si>
  <si>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</si>
  <si>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</si>
  <si>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</si>
  <si>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</si>
  <si>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</si>
  <si>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</si>
  <si>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</si>
  <si>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</si>
  <si>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</si>
  <si>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</si>
  <si>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</si>
  <si>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</si>
  <si>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</si>
  <si>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</si>
  <si>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</si>
  <si>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</si>
  <si>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</si>
  <si>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</si>
  <si>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</si>
  <si>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</si>
  <si>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</si>
  <si>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</si>
  <si>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</si>
  <si>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</si>
  <si>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</si>
  <si>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</si>
  <si>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</si>
  <si>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</si>
  <si>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</si>
  <si>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</si>
  <si>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</si>
  <si>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</si>
  <si>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</si>
  <si>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</si>
  <si>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</si>
  <si>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</si>
  <si>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</si>
  <si>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</si>
  <si>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</si>
  <si>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</si>
  <si>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</si>
  <si>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</si>
  <si>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</si>
  <si>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</si>
  <si>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</si>
  <si>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</si>
  <si>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</si>
  <si>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</si>
  <si>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</si>
  <si>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</si>
  <si>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</si>
  <si>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</si>
  <si>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</si>
  <si>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</si>
  <si>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</si>
  <si>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</si>
  <si>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</si>
  <si>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</si>
  <si>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</si>
  <si>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</si>
  <si>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</si>
  <si>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</si>
  <si>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</si>
  <si>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</si>
  <si>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</si>
  <si>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</si>
  <si>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</si>
  <si>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</si>
  <si>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</si>
  <si>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</si>
  <si>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</si>
  <si>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</si>
  <si>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</si>
  <si>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</si>
  <si>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</si>
  <si>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</si>
  <si>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</si>
  <si>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</si>
  <si>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</si>
  <si>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</si>
  <si>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</si>
  <si>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</si>
  <si>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</si>
  <si>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</si>
  <si>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</si>
  <si>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</si>
  <si>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</si>
  <si>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</si>
  <si>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</si>
  <si>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</si>
  <si>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</si>
  <si>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</si>
  <si>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</si>
  <si>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</si>
  <si>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</si>
  <si>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</si>
  <si>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</si>
  <si>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</si>
  <si>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</si>
  <si>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</si>
  <si>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</si>
  <si>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</si>
  <si>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</si>
  <si>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</si>
  <si>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</si>
  <si>
    <t>Реконструкция ВЛ-0,4кВ от ЗТП СРН 1611/250кВА (протяженностью 2,85 км), установка приборов учета (121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</si>
</sst>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13" sqref="C1:C104857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9" max="9" width="20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161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ССР!G66*1.2</f>
        <v>2378.24512618788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2378.24512618788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396.37418618788001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C30*I38</f>
        <v>2758.74603373643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0.87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2400.1090493506899</v>
      </c>
      <c r="D34" s="57"/>
      <c r="E34" s="66"/>
      <c r="F34" s="67"/>
      <c r="G34" s="68"/>
      <c r="H34" s="60"/>
      <c r="I34" s="81"/>
    </row>
    <row r="35" spans="1:9" ht="15.6">
      <c r="A35" s="87" t="s">
        <v>25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ССР!D75+ССР!E75</f>
        <v>27489.965802481402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ССР!F75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(ССР!G71-ССР!G66)*1.2</f>
        <v>1260.11581449612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28750.081616977499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4791.6802669775298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34824.237176290902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30297.086343373099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76">
        <f>C34+C44</f>
        <v>32697.195392723799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142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hidden="1" customHeight="1">
      <c r="A4" s="3" t="s">
        <v>151</v>
      </c>
      <c r="B4" s="4" t="s">
        <v>137</v>
      </c>
      <c r="C4" s="5">
        <v>11.630957586358001</v>
      </c>
      <c r="D4" s="5">
        <v>25.632087662364999</v>
      </c>
      <c r="E4" s="4">
        <v>0.4</v>
      </c>
      <c r="F4" s="4"/>
      <c r="G4" s="5">
        <v>298.12572445077001</v>
      </c>
      <c r="H4" s="6"/>
    </row>
    <row r="5" spans="1:8" ht="39" hidden="1" customHeight="1">
      <c r="A5" s="3" t="s">
        <v>152</v>
      </c>
      <c r="B5" s="4" t="s">
        <v>137</v>
      </c>
      <c r="C5" s="5">
        <v>105.50940096196</v>
      </c>
      <c r="D5" s="5">
        <v>19.447555803385999</v>
      </c>
      <c r="E5" s="4">
        <v>0.4</v>
      </c>
      <c r="F5" s="4"/>
      <c r="G5" s="5">
        <v>2051.8999629895002</v>
      </c>
      <c r="H5" s="6"/>
    </row>
    <row r="6" spans="1:8" ht="39" hidden="1" customHeight="1">
      <c r="A6" s="3" t="s">
        <v>153</v>
      </c>
      <c r="B6" s="4" t="s">
        <v>137</v>
      </c>
      <c r="C6" s="5">
        <v>9.5540008745081</v>
      </c>
      <c r="D6" s="5">
        <v>80.053876886355994</v>
      </c>
      <c r="E6" s="4">
        <v>0.4</v>
      </c>
      <c r="F6" s="4"/>
      <c r="G6" s="5">
        <v>764.83480978001</v>
      </c>
      <c r="H6" s="6"/>
    </row>
    <row r="7" spans="1:8" ht="39" customHeight="1">
      <c r="A7" s="3" t="s">
        <v>154</v>
      </c>
      <c r="B7" s="4" t="s">
        <v>131</v>
      </c>
      <c r="C7" s="5">
        <v>3.1457586357673999</v>
      </c>
      <c r="D7" s="5">
        <v>881.09974599531995</v>
      </c>
      <c r="E7" s="4">
        <v>0.4</v>
      </c>
      <c r="F7" s="3" t="s">
        <v>154</v>
      </c>
      <c r="G7" s="5">
        <v>2771.7271349371999</v>
      </c>
      <c r="H7" s="6" t="s">
        <v>160</v>
      </c>
    </row>
    <row r="8" spans="1:8" ht="39" hidden="1" customHeight="1">
      <c r="A8" s="3" t="s">
        <v>155</v>
      </c>
      <c r="B8" s="4" t="s">
        <v>137</v>
      </c>
      <c r="C8" s="5">
        <v>97.616965456930998</v>
      </c>
      <c r="D8" s="5">
        <v>19.225895489928</v>
      </c>
      <c r="E8" s="4">
        <v>0.4</v>
      </c>
      <c r="F8" s="4"/>
      <c r="G8" s="5">
        <v>1876.7735759189</v>
      </c>
      <c r="H8" s="6"/>
    </row>
    <row r="9" spans="1:8" ht="39" hidden="1" customHeight="1">
      <c r="A9" s="3" t="s">
        <v>156</v>
      </c>
      <c r="B9" s="4" t="s">
        <v>137</v>
      </c>
      <c r="C9" s="5">
        <v>18.615384615385</v>
      </c>
      <c r="D9" s="5">
        <v>19.644843234890999</v>
      </c>
      <c r="E9" s="4"/>
      <c r="F9" s="4"/>
      <c r="G9" s="5">
        <v>365.69631252643001</v>
      </c>
      <c r="H9" s="6"/>
    </row>
    <row r="10" spans="1:8" ht="39" hidden="1" customHeight="1">
      <c r="A10" s="3" t="s">
        <v>157</v>
      </c>
      <c r="B10" s="4" t="s">
        <v>137</v>
      </c>
      <c r="C10" s="5">
        <v>139.61538461538001</v>
      </c>
      <c r="D10" s="5">
        <v>4.1537497551260003</v>
      </c>
      <c r="E10" s="4"/>
      <c r="F10" s="4"/>
      <c r="G10" s="5">
        <v>579.92736965797997</v>
      </c>
      <c r="H10" s="6"/>
    </row>
    <row r="11" spans="1:8" ht="39" hidden="1" customHeight="1">
      <c r="A11" s="3" t="s">
        <v>158</v>
      </c>
      <c r="B11" s="4" t="s">
        <v>137</v>
      </c>
      <c r="C11" s="5">
        <v>121</v>
      </c>
      <c r="D11" s="5">
        <v>43.477623465691998</v>
      </c>
      <c r="E11" s="4"/>
      <c r="F11" s="4"/>
      <c r="G11" s="5">
        <v>5260.7924393487001</v>
      </c>
      <c r="H11" s="6"/>
    </row>
    <row r="12" spans="1:8" ht="39" hidden="1" customHeight="1">
      <c r="A12" s="3" t="s">
        <v>159</v>
      </c>
      <c r="B12" s="4" t="s">
        <v>137</v>
      </c>
      <c r="C12" s="5">
        <v>121</v>
      </c>
      <c r="D12" s="5">
        <v>17.038066125193001</v>
      </c>
      <c r="E12" s="4"/>
      <c r="F12" s="4"/>
      <c r="G12" s="5">
        <v>2061.6060011484001</v>
      </c>
      <c r="H12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162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10036.89349902</v>
      </c>
      <c r="E25" s="41">
        <v>152.70419854105</v>
      </c>
      <c r="F25" s="41">
        <v>0</v>
      </c>
      <c r="G25" s="41">
        <v>0</v>
      </c>
      <c r="H25" s="41">
        <v>10189.597697560999</v>
      </c>
    </row>
    <row r="26" spans="1:8" ht="31.2">
      <c r="A26" s="2">
        <v>2</v>
      </c>
      <c r="B26" s="2" t="s">
        <v>43</v>
      </c>
      <c r="C26" s="42" t="s">
        <v>44</v>
      </c>
      <c r="D26" s="41">
        <v>9373.1059437519998</v>
      </c>
      <c r="E26" s="41">
        <v>1633.6808566719001</v>
      </c>
      <c r="F26" s="41">
        <v>0</v>
      </c>
      <c r="G26" s="41">
        <v>0</v>
      </c>
      <c r="H26" s="41">
        <v>11006.786800424001</v>
      </c>
    </row>
    <row r="27" spans="1:8">
      <c r="A27" s="2"/>
      <c r="B27" s="33"/>
      <c r="C27" s="33" t="s">
        <v>45</v>
      </c>
      <c r="D27" s="41">
        <v>19409.999442772001</v>
      </c>
      <c r="E27" s="41">
        <v>1786.385055213</v>
      </c>
      <c r="F27" s="41">
        <v>0</v>
      </c>
      <c r="G27" s="41">
        <v>0</v>
      </c>
      <c r="H27" s="41">
        <v>21196.384497985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19409.999442772001</v>
      </c>
      <c r="E43" s="41">
        <v>1786.385055213</v>
      </c>
      <c r="F43" s="41">
        <v>0</v>
      </c>
      <c r="G43" s="41">
        <v>0</v>
      </c>
      <c r="H43" s="41">
        <v>21196.384497985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200.73786998040001</v>
      </c>
      <c r="E45" s="41">
        <v>3.0540839708209</v>
      </c>
      <c r="F45" s="41">
        <v>0</v>
      </c>
      <c r="G45" s="41">
        <v>0</v>
      </c>
      <c r="H45" s="41">
        <v>203.79195395121999</v>
      </c>
    </row>
    <row r="46" spans="1:8" ht="31.2">
      <c r="A46" s="2">
        <v>4</v>
      </c>
      <c r="B46" s="2" t="s">
        <v>60</v>
      </c>
      <c r="C46" s="42" t="s">
        <v>61</v>
      </c>
      <c r="D46" s="41">
        <v>234.32764859380001</v>
      </c>
      <c r="E46" s="41">
        <v>40.842021416799</v>
      </c>
      <c r="F46" s="41">
        <v>0</v>
      </c>
      <c r="G46" s="41">
        <v>0</v>
      </c>
      <c r="H46" s="41">
        <v>275.16967001059999</v>
      </c>
    </row>
    <row r="47" spans="1:8">
      <c r="A47" s="2"/>
      <c r="B47" s="33"/>
      <c r="C47" s="33" t="s">
        <v>62</v>
      </c>
      <c r="D47" s="41">
        <v>435.06551857419998</v>
      </c>
      <c r="E47" s="41">
        <v>43.896105387619997</v>
      </c>
      <c r="F47" s="41">
        <v>0</v>
      </c>
      <c r="G47" s="41">
        <v>0</v>
      </c>
      <c r="H47" s="41">
        <v>478.96162396182001</v>
      </c>
    </row>
    <row r="48" spans="1:8">
      <c r="A48" s="2"/>
      <c r="B48" s="33"/>
      <c r="C48" s="33" t="s">
        <v>63</v>
      </c>
      <c r="D48" s="41">
        <v>19845.064961346001</v>
      </c>
      <c r="E48" s="41">
        <v>1830.2811606006001</v>
      </c>
      <c r="F48" s="41">
        <v>0</v>
      </c>
      <c r="G48" s="41">
        <v>0</v>
      </c>
      <c r="H48" s="41">
        <v>21675.346121947001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42</v>
      </c>
      <c r="D50" s="41">
        <v>0</v>
      </c>
      <c r="E50" s="41">
        <v>0</v>
      </c>
      <c r="F50" s="41">
        <v>0</v>
      </c>
      <c r="G50" s="41">
        <v>114.03046196827</v>
      </c>
      <c r="H50" s="41">
        <v>114.03046196827</v>
      </c>
    </row>
    <row r="51" spans="1:8" ht="31.2">
      <c r="A51" s="2">
        <v>6</v>
      </c>
      <c r="B51" s="2" t="s">
        <v>66</v>
      </c>
      <c r="C51" s="48" t="s">
        <v>67</v>
      </c>
      <c r="D51" s="41">
        <v>267.20217873091002</v>
      </c>
      <c r="E51" s="41">
        <v>4.0652911735597002</v>
      </c>
      <c r="F51" s="41">
        <v>0</v>
      </c>
      <c r="G51" s="41">
        <v>0</v>
      </c>
      <c r="H51" s="41">
        <v>271.26746990446998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225.53655543780999</v>
      </c>
      <c r="H52" s="41">
        <v>225.53655543780999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190.64966785069001</v>
      </c>
      <c r="H53" s="41">
        <v>190.64966785069001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83.235805830806001</v>
      </c>
      <c r="H54" s="41">
        <v>83.235805830806001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348.33428942248003</v>
      </c>
      <c r="H55" s="41">
        <v>348.33428942248003</v>
      </c>
    </row>
    <row r="56" spans="1:8" ht="31.2">
      <c r="A56" s="2">
        <v>11</v>
      </c>
      <c r="B56" s="2" t="s">
        <v>74</v>
      </c>
      <c r="C56" s="48" t="s">
        <v>67</v>
      </c>
      <c r="D56" s="41">
        <v>250.75401676022</v>
      </c>
      <c r="E56" s="41">
        <v>43.705047118117001</v>
      </c>
      <c r="F56" s="41">
        <v>0</v>
      </c>
      <c r="G56" s="41">
        <v>0</v>
      </c>
      <c r="H56" s="41">
        <v>294.45906387833998</v>
      </c>
    </row>
    <row r="57" spans="1:8">
      <c r="A57" s="2"/>
      <c r="B57" s="33"/>
      <c r="C57" s="33" t="s">
        <v>75</v>
      </c>
      <c r="D57" s="41">
        <v>517.95619549112996</v>
      </c>
      <c r="E57" s="41">
        <v>47.770338291675998</v>
      </c>
      <c r="F57" s="41">
        <v>0</v>
      </c>
      <c r="G57" s="41">
        <v>961.78678051006</v>
      </c>
      <c r="H57" s="41">
        <v>1527.5133142929001</v>
      </c>
    </row>
    <row r="58" spans="1:8">
      <c r="A58" s="2"/>
      <c r="B58" s="33"/>
      <c r="C58" s="33" t="s">
        <v>76</v>
      </c>
      <c r="D58" s="41">
        <v>20363.021156837</v>
      </c>
      <c r="E58" s="41">
        <v>1878.0514988923001</v>
      </c>
      <c r="F58" s="41">
        <v>0</v>
      </c>
      <c r="G58" s="41">
        <v>961.78678051006</v>
      </c>
      <c r="H58" s="41">
        <v>23202.85943624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20363.021156837</v>
      </c>
      <c r="E62" s="41">
        <v>1878.0514988923001</v>
      </c>
      <c r="F62" s="41">
        <v>0</v>
      </c>
      <c r="G62" s="41">
        <v>961.78678051006</v>
      </c>
      <c r="H62" s="41">
        <v>23202.85943624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718.07247695145998</v>
      </c>
      <c r="H64" s="41">
        <v>718.07247695145998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1263.7984615385001</v>
      </c>
      <c r="H65" s="41">
        <v>1263.7984615385001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1981.8709384899</v>
      </c>
      <c r="H66" s="41">
        <v>1981.8709384899</v>
      </c>
    </row>
    <row r="67" spans="1:8">
      <c r="A67" s="2"/>
      <c r="B67" s="33"/>
      <c r="C67" s="33" t="s">
        <v>86</v>
      </c>
      <c r="D67" s="41">
        <v>20363.021156837</v>
      </c>
      <c r="E67" s="41">
        <v>1878.0514988923001</v>
      </c>
      <c r="F67" s="41">
        <v>0</v>
      </c>
      <c r="G67" s="41">
        <v>2943.6577189999998</v>
      </c>
      <c r="H67" s="41">
        <v>25184.730374729999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610.89063470510996</v>
      </c>
      <c r="E69" s="41">
        <f>E67*3%</f>
        <v>56.341544966769</v>
      </c>
      <c r="F69" s="41">
        <f>F67*3%</f>
        <v>0</v>
      </c>
      <c r="G69" s="41">
        <f>G67*3%</f>
        <v>88.309731569999997</v>
      </c>
      <c r="H69" s="41">
        <f>SUM(D69:G69)</f>
        <v>755.54191124187901</v>
      </c>
    </row>
    <row r="70" spans="1:8">
      <c r="A70" s="2"/>
      <c r="B70" s="33"/>
      <c r="C70" s="33" t="s">
        <v>90</v>
      </c>
      <c r="D70" s="41">
        <f>D69</f>
        <v>610.89063470510996</v>
      </c>
      <c r="E70" s="41">
        <f>E69</f>
        <v>56.341544966769</v>
      </c>
      <c r="F70" s="41">
        <f>F69</f>
        <v>0</v>
      </c>
      <c r="G70" s="41">
        <f>G69</f>
        <v>88.309731569999997</v>
      </c>
      <c r="H70" s="41">
        <f>SUM(D70:G70)</f>
        <v>755.54191124187901</v>
      </c>
    </row>
    <row r="71" spans="1:8">
      <c r="A71" s="2"/>
      <c r="B71" s="33"/>
      <c r="C71" s="33" t="s">
        <v>91</v>
      </c>
      <c r="D71" s="41">
        <f>D70+D67</f>
        <v>20973.911791542101</v>
      </c>
      <c r="E71" s="41">
        <f>E70+E67</f>
        <v>1934.3930438590701</v>
      </c>
      <c r="F71" s="41">
        <f>F70+F67</f>
        <v>0</v>
      </c>
      <c r="G71" s="41">
        <f>G70+G67</f>
        <v>3031.96745057</v>
      </c>
      <c r="H71" s="41">
        <f>SUM(D71:G71)</f>
        <v>25940.272285971201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4194.78235830842</v>
      </c>
      <c r="E73" s="41">
        <f>E71*20%</f>
        <v>386.87860877181402</v>
      </c>
      <c r="F73" s="41">
        <f>F71*20%</f>
        <v>0</v>
      </c>
      <c r="G73" s="41">
        <f>G71*20%</f>
        <v>606.39349011399997</v>
      </c>
      <c r="H73" s="41">
        <f>SUM(D73:G73)</f>
        <v>5188.0544571942401</v>
      </c>
    </row>
    <row r="74" spans="1:8">
      <c r="A74" s="2"/>
      <c r="B74" s="33"/>
      <c r="C74" s="33" t="s">
        <v>95</v>
      </c>
      <c r="D74" s="41">
        <f>D73</f>
        <v>4194.78235830842</v>
      </c>
      <c r="E74" s="41">
        <f>E73</f>
        <v>386.87860877181402</v>
      </c>
      <c r="F74" s="41">
        <f>F73</f>
        <v>0</v>
      </c>
      <c r="G74" s="41">
        <f>G73</f>
        <v>606.39349011399997</v>
      </c>
      <c r="H74" s="41">
        <f>SUM(D74:G74)</f>
        <v>5188.0544571942401</v>
      </c>
    </row>
    <row r="75" spans="1:8">
      <c r="A75" s="2"/>
      <c r="B75" s="33"/>
      <c r="C75" s="33" t="s">
        <v>96</v>
      </c>
      <c r="D75" s="41">
        <f>D74+D71</f>
        <v>25168.6941498505</v>
      </c>
      <c r="E75" s="41">
        <f>E74+E71</f>
        <v>2321.27165263088</v>
      </c>
      <c r="F75" s="41">
        <f>F74+F71</f>
        <v>0</v>
      </c>
      <c r="G75" s="41">
        <f>G74+G71</f>
        <v>3638.3609406840001</v>
      </c>
      <c r="H75" s="41">
        <f>SUM(D75:G75)</f>
        <v>31128.326743165399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42</v>
      </c>
      <c r="D13" s="32">
        <v>10036.89349902</v>
      </c>
      <c r="E13" s="32">
        <v>152.70419854105</v>
      </c>
      <c r="F13" s="32">
        <v>0</v>
      </c>
      <c r="G13" s="32">
        <v>0</v>
      </c>
      <c r="H13" s="32">
        <v>10189.597697560999</v>
      </c>
      <c r="J13" s="20"/>
    </row>
    <row r="14" spans="1:14">
      <c r="A14" s="2"/>
      <c r="B14" s="33"/>
      <c r="C14" s="33" t="s">
        <v>104</v>
      </c>
      <c r="D14" s="32">
        <v>10036.89349902</v>
      </c>
      <c r="E14" s="32">
        <v>152.70419854105</v>
      </c>
      <c r="F14" s="32">
        <v>0</v>
      </c>
      <c r="G14" s="32">
        <v>0</v>
      </c>
      <c r="H14" s="32">
        <v>10189.597697560999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114.03046196827</v>
      </c>
      <c r="H13" s="32">
        <v>114.03046196827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114.03046196827</v>
      </c>
      <c r="H14" s="32">
        <v>114.03046196827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718.07247695145998</v>
      </c>
      <c r="H13" s="32">
        <v>718.07247695145998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718.07247695145998</v>
      </c>
      <c r="H14" s="32">
        <v>718.07247695145998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9373.1059437519998</v>
      </c>
      <c r="E13" s="32">
        <v>1633.6808566719001</v>
      </c>
      <c r="F13" s="32">
        <v>0</v>
      </c>
      <c r="G13" s="32">
        <v>0</v>
      </c>
      <c r="H13" s="32">
        <v>11006.786800424001</v>
      </c>
      <c r="J13" s="20"/>
    </row>
    <row r="14" spans="1:14">
      <c r="A14" s="2"/>
      <c r="B14" s="33"/>
      <c r="C14" s="33" t="s">
        <v>104</v>
      </c>
      <c r="D14" s="32">
        <v>9373.1059437519998</v>
      </c>
      <c r="E14" s="32">
        <v>1633.6808566719001</v>
      </c>
      <c r="F14" s="32">
        <v>0</v>
      </c>
      <c r="G14" s="32">
        <v>0</v>
      </c>
      <c r="H14" s="32">
        <v>11006.786800424001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73</v>
      </c>
      <c r="D13" s="32">
        <v>0</v>
      </c>
      <c r="E13" s="32">
        <v>0</v>
      </c>
      <c r="F13" s="32">
        <v>0</v>
      </c>
      <c r="G13" s="32">
        <v>348.33428942248003</v>
      </c>
      <c r="H13" s="32">
        <v>348.33428942248003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348.33428942248003</v>
      </c>
      <c r="H14" s="32">
        <v>348.33428942248003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84</v>
      </c>
      <c r="D13" s="32">
        <v>0</v>
      </c>
      <c r="E13" s="32">
        <v>0</v>
      </c>
      <c r="F13" s="32">
        <v>0</v>
      </c>
      <c r="G13" s="32">
        <v>1263.7984615385001</v>
      </c>
      <c r="H13" s="32">
        <v>1263.7984615385001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1263.7984615385001</v>
      </c>
      <c r="H14" s="32">
        <v>1263.7984615385001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workbookViewId="0">
      <selection activeCell="B10" sqref="B1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101</v>
      </c>
      <c r="B3" s="95"/>
      <c r="C3" s="11"/>
      <c r="D3" s="12">
        <v>10303.628159529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10036.89349902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152.70419854105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42</v>
      </c>
      <c r="B8" s="97"/>
      <c r="C8" s="100" t="s">
        <v>42</v>
      </c>
      <c r="D8" s="17">
        <v>10189.597697560999</v>
      </c>
      <c r="E8" s="13">
        <v>2.85</v>
      </c>
      <c r="F8" s="13" t="s">
        <v>131</v>
      </c>
      <c r="G8" s="17">
        <v>3575.2974377406999</v>
      </c>
      <c r="H8" s="16"/>
    </row>
    <row r="9" spans="1:8">
      <c r="A9" s="102">
        <v>1</v>
      </c>
      <c r="B9" s="15" t="s">
        <v>127</v>
      </c>
      <c r="C9" s="100"/>
      <c r="D9" s="17">
        <v>10036.89349902</v>
      </c>
      <c r="E9" s="13"/>
      <c r="F9" s="13"/>
      <c r="G9" s="13"/>
      <c r="H9" s="101" t="s">
        <v>132</v>
      </c>
    </row>
    <row r="10" spans="1:8">
      <c r="A10" s="100"/>
      <c r="B10" s="15" t="s">
        <v>128</v>
      </c>
      <c r="C10" s="100"/>
      <c r="D10" s="17">
        <v>152.70419854105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0</v>
      </c>
      <c r="E12" s="13"/>
      <c r="F12" s="13"/>
      <c r="G12" s="13"/>
      <c r="H12" s="101"/>
    </row>
    <row r="13" spans="1:8">
      <c r="A13" s="100" t="s">
        <v>133</v>
      </c>
      <c r="B13" s="15" t="s">
        <v>127</v>
      </c>
      <c r="C13" s="10"/>
      <c r="D13" s="12">
        <v>10036.89349902</v>
      </c>
      <c r="E13" s="13"/>
      <c r="F13" s="13"/>
      <c r="G13" s="13"/>
      <c r="H13" s="16"/>
    </row>
    <row r="14" spans="1:8">
      <c r="A14" s="100"/>
      <c r="B14" s="15" t="s">
        <v>128</v>
      </c>
      <c r="C14" s="10"/>
      <c r="D14" s="12">
        <v>152.70419854105</v>
      </c>
      <c r="E14" s="13"/>
      <c r="F14" s="13"/>
      <c r="G14" s="13"/>
      <c r="H14" s="16"/>
    </row>
    <row r="15" spans="1:8">
      <c r="A15" s="100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130</v>
      </c>
      <c r="C16" s="10"/>
      <c r="D16" s="12">
        <v>114.03046196827</v>
      </c>
      <c r="E16" s="13"/>
      <c r="F16" s="13"/>
      <c r="G16" s="13"/>
      <c r="H16" s="16"/>
    </row>
    <row r="17" spans="1:8">
      <c r="A17" s="96" t="s">
        <v>107</v>
      </c>
      <c r="B17" s="97"/>
      <c r="C17" s="100" t="s">
        <v>42</v>
      </c>
      <c r="D17" s="17">
        <v>114.03046196827</v>
      </c>
      <c r="E17" s="13">
        <v>2.85</v>
      </c>
      <c r="F17" s="13" t="s">
        <v>131</v>
      </c>
      <c r="G17" s="17">
        <v>40.01068840992</v>
      </c>
      <c r="H17" s="16"/>
    </row>
    <row r="18" spans="1:8">
      <c r="A18" s="102">
        <v>1</v>
      </c>
      <c r="B18" s="15" t="s">
        <v>127</v>
      </c>
      <c r="C18" s="100"/>
      <c r="D18" s="17">
        <v>0</v>
      </c>
      <c r="E18" s="13"/>
      <c r="F18" s="13"/>
      <c r="G18" s="13"/>
      <c r="H18" s="101" t="s">
        <v>132</v>
      </c>
    </row>
    <row r="19" spans="1:8">
      <c r="A19" s="100"/>
      <c r="B19" s="15" t="s">
        <v>128</v>
      </c>
      <c r="C19" s="100"/>
      <c r="D19" s="17">
        <v>0</v>
      </c>
      <c r="E19" s="13"/>
      <c r="F19" s="13"/>
      <c r="G19" s="13"/>
      <c r="H19" s="101"/>
    </row>
    <row r="20" spans="1:8">
      <c r="A20" s="100"/>
      <c r="B20" s="15" t="s">
        <v>129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130</v>
      </c>
      <c r="C21" s="100"/>
      <c r="D21" s="17">
        <v>114.03046196827</v>
      </c>
      <c r="E21" s="13"/>
      <c r="F21" s="13"/>
      <c r="G21" s="13"/>
      <c r="H21" s="101"/>
    </row>
    <row r="22" spans="1:8" ht="24.6">
      <c r="A22" s="98" t="s">
        <v>109</v>
      </c>
      <c r="B22" s="95"/>
      <c r="C22" s="10"/>
      <c r="D22" s="12">
        <v>718.07247695145998</v>
      </c>
      <c r="E22" s="13"/>
      <c r="F22" s="13"/>
      <c r="G22" s="13"/>
      <c r="H22" s="16"/>
    </row>
    <row r="23" spans="1:8">
      <c r="A23" s="100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130</v>
      </c>
      <c r="C26" s="10"/>
      <c r="D26" s="12">
        <v>718.07247695145998</v>
      </c>
      <c r="E26" s="13"/>
      <c r="F26" s="13"/>
      <c r="G26" s="13"/>
      <c r="H26" s="16"/>
    </row>
    <row r="27" spans="1:8">
      <c r="A27" s="96" t="s">
        <v>109</v>
      </c>
      <c r="B27" s="97"/>
      <c r="C27" s="100" t="s">
        <v>42</v>
      </c>
      <c r="D27" s="17">
        <v>718.07247695145998</v>
      </c>
      <c r="E27" s="13">
        <v>2.85</v>
      </c>
      <c r="F27" s="13" t="s">
        <v>131</v>
      </c>
      <c r="G27" s="17">
        <v>251.95525507068999</v>
      </c>
      <c r="H27" s="16"/>
    </row>
    <row r="28" spans="1:8">
      <c r="A28" s="102">
        <v>1</v>
      </c>
      <c r="B28" s="15" t="s">
        <v>127</v>
      </c>
      <c r="C28" s="100"/>
      <c r="D28" s="17">
        <v>0</v>
      </c>
      <c r="E28" s="13"/>
      <c r="F28" s="13"/>
      <c r="G28" s="13"/>
      <c r="H28" s="101" t="s">
        <v>132</v>
      </c>
    </row>
    <row r="29" spans="1:8">
      <c r="A29" s="100"/>
      <c r="B29" s="15" t="s">
        <v>128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129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130</v>
      </c>
      <c r="C31" s="100"/>
      <c r="D31" s="17">
        <v>718.07247695145998</v>
      </c>
      <c r="E31" s="13"/>
      <c r="F31" s="13"/>
      <c r="G31" s="13"/>
      <c r="H31" s="101"/>
    </row>
    <row r="32" spans="1:8" ht="24.6">
      <c r="A32" s="98" t="s">
        <v>112</v>
      </c>
      <c r="B32" s="95"/>
      <c r="C32" s="10"/>
      <c r="D32" s="12">
        <v>11006.786800424001</v>
      </c>
      <c r="E32" s="13"/>
      <c r="F32" s="13"/>
      <c r="G32" s="13"/>
      <c r="H32" s="16"/>
    </row>
    <row r="33" spans="1:8">
      <c r="A33" s="100" t="s">
        <v>135</v>
      </c>
      <c r="B33" s="15" t="s">
        <v>127</v>
      </c>
      <c r="C33" s="10"/>
      <c r="D33" s="12">
        <v>9373.1059437519998</v>
      </c>
      <c r="E33" s="13"/>
      <c r="F33" s="13"/>
      <c r="G33" s="13"/>
      <c r="H33" s="16"/>
    </row>
    <row r="34" spans="1:8">
      <c r="A34" s="100"/>
      <c r="B34" s="15" t="s">
        <v>128</v>
      </c>
      <c r="C34" s="10"/>
      <c r="D34" s="12">
        <v>1633.6808566719001</v>
      </c>
      <c r="E34" s="13"/>
      <c r="F34" s="13"/>
      <c r="G34" s="13"/>
      <c r="H34" s="16"/>
    </row>
    <row r="35" spans="1:8">
      <c r="A35" s="100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6" t="s">
        <v>114</v>
      </c>
      <c r="B37" s="97"/>
      <c r="C37" s="100" t="s">
        <v>136</v>
      </c>
      <c r="D37" s="17">
        <v>11006.786800424001</v>
      </c>
      <c r="E37" s="13">
        <v>121</v>
      </c>
      <c r="F37" s="13" t="s">
        <v>137</v>
      </c>
      <c r="G37" s="17">
        <v>90.965180168792998</v>
      </c>
      <c r="H37" s="16"/>
    </row>
    <row r="38" spans="1:8">
      <c r="A38" s="102">
        <v>1</v>
      </c>
      <c r="B38" s="15" t="s">
        <v>127</v>
      </c>
      <c r="C38" s="100"/>
      <c r="D38" s="17">
        <v>9373.1059437519998</v>
      </c>
      <c r="E38" s="13"/>
      <c r="F38" s="13"/>
      <c r="G38" s="13"/>
      <c r="H38" s="101" t="s">
        <v>44</v>
      </c>
    </row>
    <row r="39" spans="1:8">
      <c r="A39" s="100"/>
      <c r="B39" s="15" t="s">
        <v>128</v>
      </c>
      <c r="C39" s="100"/>
      <c r="D39" s="17">
        <v>1633.6808566719001</v>
      </c>
      <c r="E39" s="13"/>
      <c r="F39" s="13"/>
      <c r="G39" s="13"/>
      <c r="H39" s="101"/>
    </row>
    <row r="40" spans="1:8">
      <c r="A40" s="100"/>
      <c r="B40" s="15" t="s">
        <v>129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130</v>
      </c>
      <c r="C41" s="100"/>
      <c r="D41" s="17">
        <v>0</v>
      </c>
      <c r="E41" s="13"/>
      <c r="F41" s="13"/>
      <c r="G41" s="13"/>
      <c r="H41" s="101"/>
    </row>
    <row r="42" spans="1:8" ht="24.6">
      <c r="A42" s="98" t="s">
        <v>73</v>
      </c>
      <c r="B42" s="95"/>
      <c r="C42" s="10"/>
      <c r="D42" s="12">
        <v>348.33428942248003</v>
      </c>
      <c r="E42" s="13"/>
      <c r="F42" s="13"/>
      <c r="G42" s="13"/>
      <c r="H42" s="16"/>
    </row>
    <row r="43" spans="1:8">
      <c r="A43" s="100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130</v>
      </c>
      <c r="C46" s="10"/>
      <c r="D46" s="12">
        <v>348.33428942248003</v>
      </c>
      <c r="E46" s="13"/>
      <c r="F46" s="13"/>
      <c r="G46" s="13"/>
      <c r="H46" s="16"/>
    </row>
    <row r="47" spans="1:8">
      <c r="A47" s="96" t="s">
        <v>73</v>
      </c>
      <c r="B47" s="97"/>
      <c r="C47" s="100" t="s">
        <v>136</v>
      </c>
      <c r="D47" s="17">
        <v>348.33428942248003</v>
      </c>
      <c r="E47" s="13">
        <v>121</v>
      </c>
      <c r="F47" s="13" t="s">
        <v>137</v>
      </c>
      <c r="G47" s="17">
        <v>2.8787957803511</v>
      </c>
      <c r="H47" s="16"/>
    </row>
    <row r="48" spans="1:8">
      <c r="A48" s="102">
        <v>1</v>
      </c>
      <c r="B48" s="15" t="s">
        <v>127</v>
      </c>
      <c r="C48" s="100"/>
      <c r="D48" s="17">
        <v>0</v>
      </c>
      <c r="E48" s="13"/>
      <c r="F48" s="13"/>
      <c r="G48" s="13"/>
      <c r="H48" s="101" t="s">
        <v>44</v>
      </c>
    </row>
    <row r="49" spans="1:8">
      <c r="A49" s="100"/>
      <c r="B49" s="15" t="s">
        <v>128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129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130</v>
      </c>
      <c r="C51" s="100"/>
      <c r="D51" s="17">
        <v>348.33428942248003</v>
      </c>
      <c r="E51" s="13"/>
      <c r="F51" s="13"/>
      <c r="G51" s="13"/>
      <c r="H51" s="101"/>
    </row>
    <row r="52" spans="1:8" ht="24.6">
      <c r="A52" s="98" t="s">
        <v>84</v>
      </c>
      <c r="B52" s="95"/>
      <c r="C52" s="10"/>
      <c r="D52" s="12">
        <v>1263.7984615385001</v>
      </c>
      <c r="E52" s="13"/>
      <c r="F52" s="13"/>
      <c r="G52" s="13"/>
      <c r="H52" s="16"/>
    </row>
    <row r="53" spans="1:8">
      <c r="A53" s="100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130</v>
      </c>
      <c r="C56" s="10"/>
      <c r="D56" s="12">
        <v>1263.7984615385001</v>
      </c>
      <c r="E56" s="13"/>
      <c r="F56" s="13"/>
      <c r="G56" s="13"/>
      <c r="H56" s="16"/>
    </row>
    <row r="57" spans="1:8">
      <c r="A57" s="96" t="s">
        <v>84</v>
      </c>
      <c r="B57" s="97"/>
      <c r="C57" s="100" t="s">
        <v>136</v>
      </c>
      <c r="D57" s="17">
        <v>1263.7984615385001</v>
      </c>
      <c r="E57" s="13">
        <v>121</v>
      </c>
      <c r="F57" s="13" t="s">
        <v>137</v>
      </c>
      <c r="G57" s="17">
        <v>10.444615384615</v>
      </c>
      <c r="H57" s="16"/>
    </row>
    <row r="58" spans="1:8">
      <c r="A58" s="102">
        <v>1</v>
      </c>
      <c r="B58" s="15" t="s">
        <v>127</v>
      </c>
      <c r="C58" s="100"/>
      <c r="D58" s="17">
        <v>0</v>
      </c>
      <c r="E58" s="13"/>
      <c r="F58" s="13"/>
      <c r="G58" s="13"/>
      <c r="H58" s="101" t="s">
        <v>44</v>
      </c>
    </row>
    <row r="59" spans="1:8">
      <c r="A59" s="100"/>
      <c r="B59" s="15" t="s">
        <v>128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129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130</v>
      </c>
      <c r="C61" s="100"/>
      <c r="D61" s="17">
        <v>1263.7984615385001</v>
      </c>
      <c r="E61" s="13"/>
      <c r="F61" s="13"/>
      <c r="G61" s="13"/>
      <c r="H61" s="101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9" t="s">
        <v>140</v>
      </c>
      <c r="B64" s="99"/>
      <c r="C64" s="99"/>
      <c r="D64" s="99"/>
      <c r="E64" s="99"/>
      <c r="F64" s="99"/>
      <c r="G64" s="99"/>
      <c r="H64" s="99"/>
    </row>
    <row r="65" spans="1:8">
      <c r="A65" s="99" t="s">
        <v>141</v>
      </c>
      <c r="B65" s="99"/>
      <c r="C65" s="99"/>
      <c r="D65" s="99"/>
      <c r="E65" s="99"/>
      <c r="F65" s="99"/>
      <c r="G65" s="99"/>
      <c r="H65" s="99"/>
    </row>
  </sheetData>
  <mergeCells count="37">
    <mergeCell ref="H58:H61"/>
    <mergeCell ref="H9:H12"/>
    <mergeCell ref="H18:H21"/>
    <mergeCell ref="H28:H31"/>
    <mergeCell ref="H38:H41"/>
    <mergeCell ref="H48:H51"/>
    <mergeCell ref="C17:C21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1183EF80C11A402D88C82457BCDF4A19_12</vt:lpwstr>
  </property>
  <property fmtid="{D5CDD505-2E9C-101B-9397-08002B2CF9AE}" pid="3" name="KSOProductBuildVer">
    <vt:lpwstr>1049-12.2.0.20795</vt:lpwstr>
  </property>
</Properties>
</file>